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0" windowWidth="28740" windowHeight="16860" activeTab="0"/>
  </bookViews>
  <sheets>
    <sheet name="Data" sheetId="1" r:id="rId1"/>
    <sheet name="Svar" sheetId="2" r:id="rId2"/>
  </sheets>
  <definedNames>
    <definedName name="_xlfn.T.DIST" hidden="1">#NAME?</definedName>
    <definedName name="_xlfn.T.INV" hidden="1">#NAME?</definedName>
  </definedNames>
  <calcPr fullCalcOnLoad="1"/>
</workbook>
</file>

<file path=xl/sharedStrings.xml><?xml version="1.0" encoding="utf-8"?>
<sst xmlns="http://schemas.openxmlformats.org/spreadsheetml/2006/main" count="20" uniqueCount="17">
  <si>
    <t>Antal familier med bil</t>
  </si>
  <si>
    <t>År</t>
  </si>
  <si>
    <t>x</t>
  </si>
  <si>
    <t>Antal observationer</t>
  </si>
  <si>
    <t>Middelværdi af x</t>
  </si>
  <si>
    <t>a</t>
  </si>
  <si>
    <t>b</t>
  </si>
  <si>
    <t>Frihedsgrader</t>
  </si>
  <si>
    <t>Sum</t>
  </si>
  <si>
    <t>Standardfejl, sa</t>
  </si>
  <si>
    <t>Konfidensinterval</t>
  </si>
  <si>
    <t>18.375±1.500</t>
  </si>
  <si>
    <t>[16.875;19.875]</t>
  </si>
  <si>
    <t>Kvadrat-residual for y</t>
  </si>
  <si>
    <t>Kvadrat-afvigelse for x</t>
  </si>
  <si>
    <t>t(0,025;11)</t>
  </si>
  <si>
    <t>sa*t(0,025;11)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</si>
</sst>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Verdana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i/>
      <sz val="11"/>
      <color indexed="8"/>
      <name val="Arial"/>
      <family val="0"/>
    </font>
    <font>
      <sz val="16"/>
      <color indexed="8"/>
      <name val="Calibri"/>
      <family val="0"/>
    </font>
    <font>
      <sz val="16"/>
      <color indexed="63"/>
      <name val="Calibri"/>
      <family val="0"/>
    </font>
    <font>
      <sz val="16"/>
      <color indexed="25"/>
      <name val="Calibri"/>
      <family val="0"/>
    </font>
    <font>
      <sz val="19.2"/>
      <color indexed="63"/>
      <name val="Calibri"/>
      <family val="0"/>
    </font>
    <font>
      <vertAlign val="superscript"/>
      <sz val="16"/>
      <color indexed="25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b/>
      <sz val="11"/>
      <color rgb="FFFF0000"/>
      <name val="Arial"/>
      <family val="0"/>
    </font>
    <font>
      <b/>
      <i/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7" fontId="45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172" fontId="45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center" wrapText="1"/>
    </xf>
    <xf numFmtId="0" fontId="45" fillId="0" borderId="0" xfId="0" applyFont="1" applyAlignment="1">
      <alignment wrapText="1"/>
    </xf>
  </cellXfs>
  <cellStyles count="48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Antal familier i Danmark med bil pr. ?r efter 2000</a:t>
            </a:r>
          </a:p>
        </c:rich>
      </c:tx>
      <c:layout>
        <c:manualLayout>
          <c:xMode val="factor"/>
          <c:yMode val="factor"/>
          <c:x val="0.005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08"/>
          <c:w val="0.93325"/>
          <c:h val="0.9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@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Svar!$B$2:$B$14</c:f>
              <c:numCache/>
            </c:numRef>
          </c:xVal>
          <c:yVal>
            <c:numRef>
              <c:f>Svar!$C$2:$C$14</c:f>
              <c:numCache/>
            </c:numRef>
          </c:yVal>
          <c:smooth val="0"/>
        </c:ser>
        <c:axId val="17590853"/>
        <c:axId val="24099950"/>
      </c:scatterChart>
      <c:valAx>
        <c:axId val="17590853"/>
        <c:scaling>
          <c:orientation val="minMax"/>
          <c:max val="1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99950"/>
        <c:crosses val="autoZero"/>
        <c:crossBetween val="midCat"/>
        <c:dispUnits/>
      </c:valAx>
      <c:valAx>
        <c:axId val="24099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908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1</xdr:row>
      <xdr:rowOff>76200</xdr:rowOff>
    </xdr:from>
    <xdr:to>
      <xdr:col>13</xdr:col>
      <xdr:colOff>714375</xdr:colOff>
      <xdr:row>21</xdr:row>
      <xdr:rowOff>0</xdr:rowOff>
    </xdr:to>
    <xdr:graphicFrame>
      <xdr:nvGraphicFramePr>
        <xdr:cNvPr id="1" name="Diagram 2"/>
        <xdr:cNvGraphicFramePr/>
      </xdr:nvGraphicFramePr>
      <xdr:xfrm>
        <a:off x="5857875" y="428625"/>
        <a:ext cx="62674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25" zoomScaleNormal="125" zoomScalePageLayoutView="0" workbookViewId="0" topLeftCell="A1">
      <selection activeCell="A1" sqref="A1"/>
    </sheetView>
  </sheetViews>
  <sheetFormatPr defaultColWidth="13.7109375" defaultRowHeight="15.75" customHeight="1"/>
  <cols>
    <col min="1" max="1" width="9.00390625" style="2" customWidth="1"/>
    <col min="2" max="2" width="6.28125" style="2" customWidth="1"/>
    <col min="3" max="3" width="13.00390625" style="14" customWidth="1"/>
    <col min="4" max="4" width="13.7109375" style="0" customWidth="1"/>
    <col min="5" max="16384" width="13.7109375" style="1" customWidth="1"/>
  </cols>
  <sheetData>
    <row r="1" spans="1:3" s="18" customFormat="1" ht="27.75" customHeight="1">
      <c r="A1" s="15" t="s">
        <v>1</v>
      </c>
      <c r="B1" s="16" t="s">
        <v>2</v>
      </c>
      <c r="C1" s="17" t="s">
        <v>0</v>
      </c>
    </row>
    <row r="2" spans="1:3" ht="15.75" customHeight="1">
      <c r="A2" s="2">
        <v>2000</v>
      </c>
      <c r="B2" s="2">
        <v>0</v>
      </c>
      <c r="C2" s="14">
        <v>1492778</v>
      </c>
    </row>
    <row r="3" spans="1:3" ht="15.75" customHeight="1">
      <c r="A3" s="2">
        <v>2001</v>
      </c>
      <c r="B3" s="2">
        <v>1</v>
      </c>
      <c r="C3" s="14">
        <v>1520998</v>
      </c>
    </row>
    <row r="4" spans="1:3" ht="15.75" customHeight="1">
      <c r="A4" s="2">
        <v>2002</v>
      </c>
      <c r="B4" s="2">
        <v>2</v>
      </c>
      <c r="C4" s="14">
        <v>1537757</v>
      </c>
    </row>
    <row r="5" spans="1:3" ht="15.75" customHeight="1">
      <c r="A5" s="2">
        <v>2003</v>
      </c>
      <c r="B5" s="2">
        <v>3</v>
      </c>
      <c r="C5" s="14">
        <v>1554965</v>
      </c>
    </row>
    <row r="6" spans="1:3" ht="15.75" customHeight="1">
      <c r="A6" s="2">
        <v>2004</v>
      </c>
      <c r="B6" s="2">
        <v>4</v>
      </c>
      <c r="C6" s="14">
        <v>1564024</v>
      </c>
    </row>
    <row r="7" spans="1:3" ht="15.75" customHeight="1">
      <c r="A7" s="2">
        <v>2005</v>
      </c>
      <c r="B7" s="2">
        <v>5</v>
      </c>
      <c r="C7" s="14">
        <v>1580680</v>
      </c>
    </row>
    <row r="8" spans="1:3" ht="15.75" customHeight="1">
      <c r="A8" s="2">
        <v>2006</v>
      </c>
      <c r="B8" s="2">
        <v>6</v>
      </c>
      <c r="C8" s="14">
        <v>1613299</v>
      </c>
    </row>
    <row r="9" spans="1:3" ht="15.75" customHeight="1">
      <c r="A9" s="2">
        <v>2007</v>
      </c>
      <c r="B9" s="2">
        <v>7</v>
      </c>
      <c r="C9" s="14">
        <v>1646457</v>
      </c>
    </row>
    <row r="10" spans="1:3" ht="15.75" customHeight="1">
      <c r="A10" s="2">
        <v>2008</v>
      </c>
      <c r="B10" s="2">
        <v>8</v>
      </c>
      <c r="C10" s="14">
        <v>1653934</v>
      </c>
    </row>
    <row r="11" spans="1:3" ht="15.75" customHeight="1">
      <c r="A11" s="2">
        <v>2009</v>
      </c>
      <c r="B11" s="2">
        <v>9</v>
      </c>
      <c r="C11" s="14">
        <v>1675163</v>
      </c>
    </row>
    <row r="12" spans="1:3" ht="15.75" customHeight="1">
      <c r="A12" s="2">
        <v>2010</v>
      </c>
      <c r="B12" s="2">
        <v>10</v>
      </c>
      <c r="C12" s="14">
        <v>1676281</v>
      </c>
    </row>
    <row r="13" spans="1:3" ht="15.75" customHeight="1">
      <c r="A13" s="2">
        <v>2011</v>
      </c>
      <c r="B13" s="2">
        <v>11</v>
      </c>
      <c r="C13" s="14">
        <v>1695702</v>
      </c>
    </row>
    <row r="14" spans="1:3" ht="15.75" customHeight="1">
      <c r="A14" s="2">
        <v>2012</v>
      </c>
      <c r="B14" s="2">
        <v>12</v>
      </c>
      <c r="C14" s="14">
        <v>1711175</v>
      </c>
    </row>
    <row r="16" ht="15.75" customHeight="1">
      <c r="C16" s="14">
        <f>C14-C2</f>
        <v>218397</v>
      </c>
    </row>
    <row r="19" spans="1:4" ht="15.75" customHeight="1">
      <c r="A19" s="1"/>
      <c r="B19" s="1"/>
      <c r="C19" s="1"/>
      <c r="D19" s="1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29" sqref="L29"/>
    </sheetView>
  </sheetViews>
  <sheetFormatPr defaultColWidth="13.7109375" defaultRowHeight="15.75" customHeight="1"/>
  <cols>
    <col min="1" max="1" width="9.00390625" style="2" customWidth="1"/>
    <col min="2" max="2" width="6.28125" style="2" customWidth="1"/>
    <col min="3" max="3" width="13.00390625" style="14" customWidth="1"/>
    <col min="4" max="4" width="17.7109375" style="3" customWidth="1"/>
    <col min="5" max="5" width="14.140625" style="5" customWidth="1"/>
    <col min="6" max="6" width="13.00390625" style="14" customWidth="1"/>
    <col min="7" max="7" width="15.7109375" style="2" customWidth="1"/>
    <col min="8" max="16384" width="13.7109375" style="1" customWidth="1"/>
  </cols>
  <sheetData>
    <row r="1" spans="1:7" s="18" customFormat="1" ht="27.75" customHeight="1">
      <c r="A1" s="15" t="s">
        <v>1</v>
      </c>
      <c r="B1" s="16" t="s">
        <v>2</v>
      </c>
      <c r="C1" s="17" t="s">
        <v>0</v>
      </c>
      <c r="F1" s="17" t="s">
        <v>13</v>
      </c>
      <c r="G1" s="15" t="s">
        <v>14</v>
      </c>
    </row>
    <row r="2" spans="1:7" ht="15.75" customHeight="1">
      <c r="A2" s="2">
        <v>2000</v>
      </c>
      <c r="B2" s="2">
        <v>0</v>
      </c>
      <c r="C2" s="14">
        <v>1492778</v>
      </c>
      <c r="D2" s="3" t="s">
        <v>3</v>
      </c>
      <c r="E2" s="5">
        <v>13</v>
      </c>
      <c r="F2" s="14">
        <f aca="true" t="shared" si="0" ref="F2:F14">(C2-($E$4*B2+$E$5))^2</f>
        <v>52157284</v>
      </c>
      <c r="G2" s="2">
        <f aca="true" t="shared" si="1" ref="G2:G14">(B2-$E$3)^2</f>
        <v>36</v>
      </c>
    </row>
    <row r="3" spans="1:7" ht="15.75" customHeight="1">
      <c r="A3" s="2">
        <v>2001</v>
      </c>
      <c r="B3" s="2">
        <v>1</v>
      </c>
      <c r="C3" s="14">
        <v>1520998</v>
      </c>
      <c r="D3" s="3" t="s">
        <v>4</v>
      </c>
      <c r="E3" s="5">
        <f>AVERAGE(B2:B14)</f>
        <v>6</v>
      </c>
      <c r="F3" s="14">
        <f t="shared" si="0"/>
        <v>6880129</v>
      </c>
      <c r="G3" s="2">
        <f t="shared" si="1"/>
        <v>25</v>
      </c>
    </row>
    <row r="4" spans="1:7" ht="15.75" customHeight="1">
      <c r="A4" s="2">
        <v>2002</v>
      </c>
      <c r="B4" s="2">
        <v>2</v>
      </c>
      <c r="C4" s="14">
        <v>1537757</v>
      </c>
      <c r="D4" s="3" t="s">
        <v>5</v>
      </c>
      <c r="E4" s="5">
        <v>18375</v>
      </c>
      <c r="F4" s="14">
        <f t="shared" si="0"/>
        <v>1014049</v>
      </c>
      <c r="G4" s="2">
        <f t="shared" si="1"/>
        <v>16</v>
      </c>
    </row>
    <row r="5" spans="1:7" ht="15.75" customHeight="1">
      <c r="A5" s="2">
        <v>2003</v>
      </c>
      <c r="B5" s="2">
        <v>3</v>
      </c>
      <c r="C5" s="14">
        <v>1554965</v>
      </c>
      <c r="D5" s="3" t="s">
        <v>6</v>
      </c>
      <c r="E5" s="5">
        <v>1500000</v>
      </c>
      <c r="F5" s="14">
        <f t="shared" si="0"/>
        <v>25600</v>
      </c>
      <c r="G5" s="2">
        <f t="shared" si="1"/>
        <v>9</v>
      </c>
    </row>
    <row r="6" spans="1:7" ht="15.75" customHeight="1">
      <c r="A6" s="2">
        <v>2004</v>
      </c>
      <c r="B6" s="2">
        <v>4</v>
      </c>
      <c r="C6" s="14">
        <v>1564024</v>
      </c>
      <c r="D6" s="3" t="s">
        <v>7</v>
      </c>
      <c r="E6" s="5">
        <v>11</v>
      </c>
      <c r="F6" s="14">
        <f t="shared" si="0"/>
        <v>89794576</v>
      </c>
      <c r="G6" s="2">
        <f t="shared" si="1"/>
        <v>4</v>
      </c>
    </row>
    <row r="7" spans="1:7" ht="15.75" customHeight="1">
      <c r="A7" s="2">
        <v>2005</v>
      </c>
      <c r="B7" s="2">
        <v>5</v>
      </c>
      <c r="C7" s="14">
        <v>1580680</v>
      </c>
      <c r="D7" s="3" t="s">
        <v>9</v>
      </c>
      <c r="E7" s="11">
        <f>SQRT(F15/E6)/SQRT(G15)</f>
        <v>681.699594515676</v>
      </c>
      <c r="F7" s="14">
        <f t="shared" si="0"/>
        <v>125328025</v>
      </c>
      <c r="G7" s="2">
        <f t="shared" si="1"/>
        <v>1</v>
      </c>
    </row>
    <row r="8" spans="1:7" ht="15.75" customHeight="1">
      <c r="A8" s="2">
        <v>2006</v>
      </c>
      <c r="B8" s="2">
        <v>6</v>
      </c>
      <c r="C8" s="14">
        <v>1613299</v>
      </c>
      <c r="D8" s="3" t="s">
        <v>15</v>
      </c>
      <c r="E8" s="10">
        <f>_xlfn.T.INV(0.975,11)</f>
        <v>2.2009851600916384</v>
      </c>
      <c r="F8" s="14">
        <f t="shared" si="0"/>
        <v>9296401</v>
      </c>
      <c r="G8" s="2">
        <f t="shared" si="1"/>
        <v>0</v>
      </c>
    </row>
    <row r="9" spans="1:7" ht="15.75" customHeight="1">
      <c r="A9" s="2">
        <v>2007</v>
      </c>
      <c r="B9" s="2">
        <v>7</v>
      </c>
      <c r="C9" s="14">
        <v>1646457</v>
      </c>
      <c r="D9" s="3" t="s">
        <v>16</v>
      </c>
      <c r="E9" s="11">
        <f>E7*E8</f>
        <v>1500.4106911694903</v>
      </c>
      <c r="F9" s="14">
        <f t="shared" si="0"/>
        <v>317980224</v>
      </c>
      <c r="G9" s="2">
        <f t="shared" si="1"/>
        <v>1</v>
      </c>
    </row>
    <row r="10" spans="1:7" ht="15.75" customHeight="1">
      <c r="A10" s="2">
        <v>2008</v>
      </c>
      <c r="B10" s="2">
        <v>8</v>
      </c>
      <c r="C10" s="14">
        <v>1653934</v>
      </c>
      <c r="D10" s="8" t="s">
        <v>10</v>
      </c>
      <c r="E10" s="9" t="s">
        <v>11</v>
      </c>
      <c r="F10" s="14">
        <f t="shared" si="0"/>
        <v>48080356</v>
      </c>
      <c r="G10" s="2">
        <f t="shared" si="1"/>
        <v>4</v>
      </c>
    </row>
    <row r="11" spans="1:7" ht="15.75" customHeight="1">
      <c r="A11" s="2">
        <v>2009</v>
      </c>
      <c r="B11" s="2">
        <v>9</v>
      </c>
      <c r="C11" s="14">
        <v>1675163</v>
      </c>
      <c r="E11" s="9" t="s">
        <v>12</v>
      </c>
      <c r="F11" s="14">
        <f t="shared" si="0"/>
        <v>95804944</v>
      </c>
      <c r="G11" s="2">
        <f t="shared" si="1"/>
        <v>9</v>
      </c>
    </row>
    <row r="12" spans="1:7" ht="15.75" customHeight="1">
      <c r="A12" s="2">
        <v>2010</v>
      </c>
      <c r="B12" s="2">
        <v>10</v>
      </c>
      <c r="C12" s="14">
        <v>1676281</v>
      </c>
      <c r="F12" s="14">
        <f t="shared" si="0"/>
        <v>55785961</v>
      </c>
      <c r="G12" s="2">
        <f t="shared" si="1"/>
        <v>16</v>
      </c>
    </row>
    <row r="13" spans="1:7" ht="15.75" customHeight="1">
      <c r="A13" s="2">
        <v>2011</v>
      </c>
      <c r="B13" s="2">
        <v>11</v>
      </c>
      <c r="C13" s="14">
        <v>1695702</v>
      </c>
      <c r="F13" s="14">
        <f t="shared" si="0"/>
        <v>41254929</v>
      </c>
      <c r="G13" s="2">
        <f t="shared" si="1"/>
        <v>25</v>
      </c>
    </row>
    <row r="14" spans="1:7" ht="15.75" customHeight="1">
      <c r="A14" s="2">
        <v>2012</v>
      </c>
      <c r="B14" s="2">
        <v>12</v>
      </c>
      <c r="C14" s="14">
        <v>1711175</v>
      </c>
      <c r="F14" s="14">
        <f t="shared" si="0"/>
        <v>86955625</v>
      </c>
      <c r="G14" s="2">
        <f t="shared" si="1"/>
        <v>36</v>
      </c>
    </row>
    <row r="15" spans="5:7" ht="15.75" customHeight="1">
      <c r="E15" s="7" t="s">
        <v>8</v>
      </c>
      <c r="F15" s="13">
        <f>SUM(F2:F14)</f>
        <v>930358103</v>
      </c>
      <c r="G15" s="12">
        <f>SUM(G2:G14)</f>
        <v>182</v>
      </c>
    </row>
    <row r="16" ht="15.75" customHeight="1">
      <c r="C16" s="14">
        <f>C14-C2</f>
        <v>218397</v>
      </c>
    </row>
    <row r="19" spans="4:5" s="1" customFormat="1" ht="15.75" customHeight="1">
      <c r="D19" s="4"/>
      <c r="E19" s="6"/>
    </row>
  </sheetData>
  <sheetProtection/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Køge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Viuff Bang</dc:creator>
  <cp:keywords/>
  <dc:description/>
  <cp:lastModifiedBy>Microsoft Office-bruger</cp:lastModifiedBy>
  <dcterms:created xsi:type="dcterms:W3CDTF">2013-06-27T10:56:03Z</dcterms:created>
  <dcterms:modified xsi:type="dcterms:W3CDTF">2016-07-16T11:51:59Z</dcterms:modified>
  <cp:category/>
  <cp:version/>
  <cp:contentType/>
  <cp:contentStatus/>
</cp:coreProperties>
</file>